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5100" tabRatio="749" activeTab="0"/>
  </bookViews>
  <sheets>
    <sheet name="Cost Report" sheetId="1" r:id="rId1"/>
    <sheet name="Detailed Direct Cost" sheetId="2" r:id="rId2"/>
  </sheets>
  <definedNames>
    <definedName name="_xlfn.IFERROR" hidden="1">#NAME?</definedName>
    <definedName name="ConstructionTotal" localSheetId="1">#REF!</definedName>
    <definedName name="ConstructionTotal">#REF!</definedName>
    <definedName name="InstallTotal" localSheetId="1">'Detailed Direct Cost'!$D$33</definedName>
    <definedName name="InstallTotal">'Cost Report'!#REF!</definedName>
    <definedName name="LABOR" localSheetId="1">'Detailed Direct Cost'!$D$40</definedName>
    <definedName name="LABOR">'Cost Report'!#REF!</definedName>
    <definedName name="Materials" localSheetId="1">'Detailed Direct Cost'!$D$33</definedName>
    <definedName name="Materials">'Cost Report'!#REF!</definedName>
    <definedName name="Planning2Total" localSheetId="1">#REF!</definedName>
    <definedName name="Planning2Total">#REF!</definedName>
    <definedName name="PlanningTotal" localSheetId="1">'Detailed Direct Cost'!$D$40</definedName>
    <definedName name="PlanningTotal">'Cost Report'!#REF!</definedName>
    <definedName name="TestTotal" localSheetId="1">#REF!</definedName>
    <definedName name="TestTotal">#REF!</definedName>
  </definedNames>
  <calcPr fullCalcOnLoad="1"/>
</workbook>
</file>

<file path=xl/comments1.xml><?xml version="1.0" encoding="utf-8"?>
<comments xmlns="http://schemas.openxmlformats.org/spreadsheetml/2006/main">
  <authors>
    <author>Michelle Wong</author>
  </authors>
  <commentList>
    <comment ref="E12" authorId="0">
      <text>
        <r>
          <rPr>
            <b/>
            <sz val="9"/>
            <rFont val="Tahoma"/>
            <family val="2"/>
          </rPr>
          <t>Format as four digits (i.e. 0000)
or four digits and a letter (i.e. 0000A)</t>
        </r>
      </text>
    </comment>
    <comment ref="G12" authorId="0">
      <text>
        <r>
          <rPr>
            <b/>
            <sz val="9"/>
            <rFont val="Tahoma"/>
            <family val="2"/>
          </rPr>
          <t>Format as three digits (i.e. 000)
or three digits and a letter (i.e. 000A)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For example, PG&amp;E, SF Water, Power &amp; Sewer</t>
        </r>
      </text>
    </comment>
  </commentList>
</comments>
</file>

<file path=xl/sharedStrings.xml><?xml version="1.0" encoding="utf-8"?>
<sst xmlns="http://schemas.openxmlformats.org/spreadsheetml/2006/main" count="121" uniqueCount="111">
  <si>
    <t>Subtotal</t>
  </si>
  <si>
    <t>PROJECT TASKS</t>
  </si>
  <si>
    <t>Subtotals</t>
  </si>
  <si>
    <t>Risk (Contingency)</t>
  </si>
  <si>
    <t>Total (Scheduled)</t>
  </si>
  <si>
    <t>ITEM</t>
  </si>
  <si>
    <t>COST</t>
  </si>
  <si>
    <t>DATE</t>
  </si>
  <si>
    <t>PROJECT DESCRIPTION</t>
  </si>
  <si>
    <t>Property Taxes</t>
  </si>
  <si>
    <t>Land Cost (Purchase Price) or Value</t>
  </si>
  <si>
    <t>Closing Costs and Legal Fees</t>
  </si>
  <si>
    <t>Current Use</t>
  </si>
  <si>
    <t>ESTIMATED  COST ($)</t>
  </si>
  <si>
    <t>ACTUAL COST ($)</t>
  </si>
  <si>
    <t>Survey and Engineering Fees</t>
  </si>
  <si>
    <t>Financing Costs | Loan Fees</t>
  </si>
  <si>
    <t>Tax Credit Fees</t>
  </si>
  <si>
    <t>Interest During Construction</t>
  </si>
  <si>
    <t>Contingency</t>
  </si>
  <si>
    <t>Legal | Professional Fees</t>
  </si>
  <si>
    <t xml:space="preserve">Project Administration | Management </t>
  </si>
  <si>
    <t>Architectural and Design Fees</t>
  </si>
  <si>
    <t>Environmental and Other Inspection Fees</t>
  </si>
  <si>
    <t>TOTAL COST COMPLETED TO DATE</t>
  </si>
  <si>
    <t>Permit Fees</t>
  </si>
  <si>
    <t>Inspection Fees</t>
  </si>
  <si>
    <t xml:space="preserve">Phone / Cable TV / Internet </t>
  </si>
  <si>
    <t>Market Study Costs / Appraisal</t>
  </si>
  <si>
    <t>ON-SITE IMPROVEMENTS</t>
  </si>
  <si>
    <t>Demolition/Debris Removal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</si>
  <si>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</si>
  <si>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</si>
  <si>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</si>
  <si>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</si>
  <si>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</si>
  <si>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</si>
  <si>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</si>
  <si>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</si>
  <si>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</si>
  <si>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 xml:space="preserve"> Doors</t>
  </si>
  <si>
    <t>Windows</t>
  </si>
  <si>
    <t>Glass</t>
  </si>
  <si>
    <t>Drywall</t>
  </si>
  <si>
    <t>Tile Work</t>
  </si>
  <si>
    <t>Flooring</t>
  </si>
  <si>
    <t>Painting</t>
  </si>
  <si>
    <t>Cabinets</t>
  </si>
  <si>
    <t>Appliances</t>
  </si>
  <si>
    <t>Blinds/Shades/Artwork/Décor</t>
  </si>
  <si>
    <t>Carpets</t>
  </si>
  <si>
    <t>Elevators</t>
  </si>
  <si>
    <t>Plumbing</t>
  </si>
  <si>
    <t>Heat and Ventilation</t>
  </si>
  <si>
    <t>Air Conditioning</t>
  </si>
  <si>
    <t>Electrical</t>
  </si>
  <si>
    <t>Roads and Walks</t>
  </si>
  <si>
    <t>Lawns and Planting</t>
  </si>
  <si>
    <t xml:space="preserve">Total Hard Costs </t>
  </si>
  <si>
    <t>LABOR</t>
  </si>
  <si>
    <t>Contractor's Agreement</t>
  </si>
  <si>
    <t>Sub-Contractor</t>
  </si>
  <si>
    <t>General Overhead</t>
  </si>
  <si>
    <t>Contractor's Profit</t>
  </si>
  <si>
    <t>Equipment</t>
  </si>
  <si>
    <t>DIRECT COSTS TOTAL</t>
  </si>
  <si>
    <t xml:space="preserve">Materials </t>
  </si>
  <si>
    <t>Labor</t>
  </si>
  <si>
    <t>Construction Insurance</t>
  </si>
  <si>
    <t xml:space="preserve">Property Insurance </t>
  </si>
  <si>
    <t>NOTES</t>
  </si>
  <si>
    <t>TOTAL SQ. FOOTAGE &amp; NUMBER OF UNITS</t>
  </si>
  <si>
    <t>Name</t>
  </si>
  <si>
    <t>NAME AND CONTACT INFORMATION</t>
  </si>
  <si>
    <t>e-Mail</t>
  </si>
  <si>
    <t>PROPERTY INFORMATION</t>
  </si>
  <si>
    <t>Property Address</t>
  </si>
  <si>
    <t>Block</t>
  </si>
  <si>
    <t>Lot</t>
  </si>
  <si>
    <t>Owner / Representative</t>
  </si>
  <si>
    <t>Developer / Contractor</t>
  </si>
  <si>
    <t>CONSTRUCTION COST REPORT</t>
  </si>
  <si>
    <t>Property Parcel</t>
  </si>
  <si>
    <t>Start Date</t>
  </si>
  <si>
    <t>End Date</t>
  </si>
  <si>
    <t>DIRECT COSTS</t>
  </si>
  <si>
    <t>INDIRECT COSTS</t>
  </si>
  <si>
    <t>SITE</t>
  </si>
  <si>
    <t>CONSTRUCTION START AND (PROJECTED) COMPLETION DATE</t>
  </si>
  <si>
    <t>INSTRUCTIONS</t>
  </si>
  <si>
    <t>If more than one parcel please list:</t>
  </si>
  <si>
    <t>Utility Fees</t>
  </si>
  <si>
    <t>FOR INTERNAL USE:       Block</t>
  </si>
  <si>
    <t>MATERIALS  AND EQUIPMENT</t>
  </si>
  <si>
    <t>Section I: Project and Site Description</t>
  </si>
  <si>
    <t>Help us correctly assess your construction project by completing Section I and II of this form and emailing completed forms to rp.assessor@sfgov.org. Form fields are highlighted. Section III: Detailed Direct Cost is optional.</t>
  </si>
  <si>
    <t>Section III: Detailed Direct Costs</t>
  </si>
  <si>
    <t>Section II: Construction Cost Summary</t>
  </si>
  <si>
    <t>TI</t>
  </si>
  <si>
    <t>Tenant Improvement</t>
  </si>
  <si>
    <t>Owner Cost</t>
  </si>
  <si>
    <t>Tenant Cost</t>
  </si>
  <si>
    <t>Square Feet</t>
  </si>
  <si>
    <t>Units</t>
  </si>
  <si>
    <t>Net Rentable Area</t>
  </si>
  <si>
    <t>Residential:</t>
  </si>
  <si>
    <t>Retail:</t>
  </si>
  <si>
    <t>Office:</t>
  </si>
  <si>
    <t>Garage:</t>
  </si>
  <si>
    <t>LDNC2022</t>
  </si>
  <si>
    <t>% COMPLETE 
as of 1/1/2022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</si>
</sst>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000"/>
    <numFmt numFmtId="167" formatCode="[$-409]dddd\,\ mmmm\ dd\,\ yyyy"/>
    <numFmt numFmtId="168" formatCode="[$-409]h:mm:ss\ AM/PM"/>
    <numFmt numFmtId="169" formatCode="0.0%"/>
  </numFmts>
  <fonts count="65">
    <font>
      <sz val="9"/>
      <color theme="1" tint="0.34999001026153564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63"/>
      <name val="Arial"/>
      <family val="2"/>
    </font>
    <font>
      <b/>
      <sz val="28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62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b/>
      <sz val="20"/>
      <color indexed="63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36"/>
      <color indexed="63"/>
      <name val="Free 3 of 9 Extended"/>
      <family val="0"/>
    </font>
    <font>
      <sz val="40"/>
      <color indexed="63"/>
      <name val="Free 3 of 9 Extended"/>
      <family val="0"/>
    </font>
    <font>
      <b/>
      <sz val="11"/>
      <name val="Arial"/>
      <family val="2"/>
    </font>
    <font>
      <sz val="14"/>
      <color indexed="63"/>
      <name val="Arial"/>
      <family val="2"/>
    </font>
    <font>
      <sz val="18"/>
      <color indexed="28"/>
      <name val="Arial"/>
      <family val="2"/>
    </font>
    <font>
      <b/>
      <sz val="11"/>
      <color indexed="2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0"/>
    </font>
    <font>
      <sz val="9.5"/>
      <color indexed="8"/>
      <name val="Arial"/>
      <family val="0"/>
    </font>
    <font>
      <sz val="12"/>
      <color indexed="8"/>
      <name val="Times New Roman"/>
      <family val="0"/>
    </font>
    <font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28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20"/>
      <color theme="1" tint="0.3499900102615356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36"/>
      <color theme="1" tint="0.34999001026153564"/>
      <name val="Free 3 of 9 Extended"/>
      <family val="0"/>
    </font>
    <font>
      <sz val="40"/>
      <color theme="1" tint="0.34999001026153564"/>
      <name val="Free 3 of 9 Extended"/>
      <family val="0"/>
    </font>
    <font>
      <sz val="14"/>
      <color theme="1" tint="0.3499900102615356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0" tint="-0.24993999302387238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>
        <color theme="1" tint="0.49998000264167786"/>
      </bottom>
    </border>
    <border>
      <left/>
      <right/>
      <top style="thin">
        <color theme="0" tint="-0.24993999302387238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hair"/>
    </border>
    <border>
      <left/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hair"/>
    </border>
    <border>
      <left/>
      <right/>
      <top/>
      <bottom style="medium">
        <color theme="0" tint="-0.4999699890613556"/>
      </bottom>
    </border>
    <border>
      <left/>
      <right/>
      <top style="hair"/>
      <bottom style="medium">
        <color theme="0" tint="-0.4999699890613556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/>
    </border>
    <border>
      <left style="hair">
        <color theme="1" tint="0.49998000264167786"/>
      </left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/>
      <bottom style="medium">
        <color theme="1" tint="0.49998000264167786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/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/>
      <bottom/>
    </border>
    <border>
      <left style="medium">
        <color theme="1" tint="0.49998000264167786"/>
      </left>
      <right style="thin">
        <color theme="1" tint="0.49998000264167786"/>
      </right>
      <top/>
      <bottom style="medium">
        <color theme="1" tint="0.49998000264167786"/>
      </bottom>
    </border>
    <border>
      <left style="medium">
        <color theme="1" tint="0.49998000264167786"/>
      </left>
      <right/>
      <top/>
      <bottom/>
    </border>
    <border>
      <left style="medium">
        <color theme="0" tint="-0.4999699890613556"/>
      </left>
      <right style="thin">
        <color theme="1" tint="0.4999800026416778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1" tint="0.49998000264167786"/>
      </right>
      <top/>
      <bottom/>
    </border>
    <border>
      <left style="medium">
        <color theme="0" tint="-0.4999699890613556"/>
      </left>
      <right style="thin">
        <color theme="1" tint="0.49998000264167786"/>
      </right>
      <top/>
      <bottom style="medium">
        <color theme="0" tint="-0.4999699890613556"/>
      </bottom>
    </border>
    <border>
      <left/>
      <right/>
      <top style="hair"/>
      <bottom style="thin">
        <color theme="0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Protection="0">
      <alignment vertical="center"/>
    </xf>
    <xf numFmtId="0" fontId="46" fillId="0" borderId="0" applyNumberFormat="0" applyProtection="0">
      <alignment vertical="center"/>
    </xf>
    <xf numFmtId="0" fontId="46" fillId="0" borderId="3" applyNumberFormat="0" applyProtection="0">
      <alignment vertical="center"/>
    </xf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5" fillId="0" borderId="0" xfId="48">
      <alignment vertical="center"/>
    </xf>
    <xf numFmtId="0" fontId="46" fillId="0" borderId="0" xfId="49" applyFont="1" applyAlignment="1">
      <alignment horizontal="right" vertical="center"/>
    </xf>
    <xf numFmtId="0" fontId="0" fillId="0" borderId="0" xfId="0" applyFont="1" applyAlignment="1">
      <alignment vertical="center"/>
    </xf>
    <xf numFmtId="0" fontId="46" fillId="0" borderId="0" xfId="49" applyFont="1" applyBorder="1" applyAlignment="1">
      <alignment vertical="center" wrapText="1"/>
    </xf>
    <xf numFmtId="0" fontId="46" fillId="0" borderId="0" xfId="49" applyFont="1" applyAlignment="1">
      <alignment horizontal="left" vertical="center" indent="1"/>
    </xf>
    <xf numFmtId="164" fontId="55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9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9" fontId="55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/>
      <protection/>
    </xf>
    <xf numFmtId="0" fontId="45" fillId="0" borderId="0" xfId="48" applyFill="1" applyProtection="1">
      <alignment vertical="center"/>
      <protection/>
    </xf>
    <xf numFmtId="0" fontId="45" fillId="0" borderId="0" xfId="48" applyFill="1" applyBorder="1" applyAlignment="1" applyProtection="1">
      <alignment vertical="center" wrapText="1"/>
      <protection/>
    </xf>
    <xf numFmtId="37" fontId="46" fillId="0" borderId="0" xfId="52" applyNumberFormat="1" applyFont="1" applyFill="1" applyBorder="1" applyAlignment="1" applyProtection="1">
      <alignment horizontal="right" vertical="center" indent="2"/>
      <protection/>
    </xf>
    <xf numFmtId="37" fontId="46" fillId="0" borderId="12" xfId="52" applyNumberFormat="1" applyFont="1" applyFill="1" applyBorder="1" applyAlignment="1" applyProtection="1">
      <alignment vertical="center"/>
      <protection/>
    </xf>
    <xf numFmtId="37" fontId="46" fillId="0" borderId="0" xfId="52" applyNumberFormat="1" applyFont="1" applyFill="1" applyBorder="1" applyAlignment="1" applyProtection="1">
      <alignment horizontal="right" vertical="center" indent="1"/>
      <protection/>
    </xf>
    <xf numFmtId="37" fontId="46" fillId="0" borderId="0" xfId="52" applyNumberFormat="1" applyFont="1" applyFill="1" applyBorder="1" applyAlignment="1" applyProtection="1">
      <alignment horizontal="left" vertical="center" indent="1"/>
      <protection/>
    </xf>
    <xf numFmtId="164" fontId="46" fillId="0" borderId="13" xfId="52" applyNumberFormat="1" applyFont="1" applyFill="1" applyBorder="1" applyAlignment="1" applyProtection="1">
      <alignment vertical="center" wrapText="1"/>
      <protection/>
    </xf>
    <xf numFmtId="0" fontId="46" fillId="0" borderId="14" xfId="0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/>
    </xf>
    <xf numFmtId="0" fontId="46" fillId="0" borderId="14" xfId="0" applyFont="1" applyFill="1" applyBorder="1" applyAlignment="1" applyProtection="1">
      <alignment horizontal="left" vertical="center" wrapText="1" indent="1"/>
      <protection/>
    </xf>
    <xf numFmtId="0" fontId="46" fillId="0" borderId="0" xfId="49" applyFill="1" applyAlignment="1" applyProtection="1">
      <alignment horizontal="left" vertical="center" indent="1"/>
      <protection/>
    </xf>
    <xf numFmtId="37" fontId="0" fillId="0" borderId="11" xfId="52" applyNumberFormat="1" applyFont="1" applyFill="1" applyBorder="1" applyAlignment="1" applyProtection="1">
      <alignment horizontal="left" vertical="center" indent="1"/>
      <protection/>
    </xf>
    <xf numFmtId="37" fontId="0" fillId="0" borderId="0" xfId="52" applyNumberFormat="1" applyFont="1" applyFill="1" applyBorder="1" applyAlignment="1" applyProtection="1">
      <alignment horizontal="left" vertical="center" indent="1"/>
      <protection/>
    </xf>
    <xf numFmtId="0" fontId="46" fillId="0" borderId="15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 applyProtection="1">
      <alignment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2" fillId="0" borderId="8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49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8" fontId="57" fillId="33" borderId="10" xfId="0" applyNumberFormat="1" applyFont="1" applyFill="1" applyBorder="1" applyAlignment="1" applyProtection="1">
      <alignment vertical="center"/>
      <protection locked="0"/>
    </xf>
    <xf numFmtId="8" fontId="0" fillId="0" borderId="18" xfId="0" applyNumberFormat="1" applyFont="1" applyFill="1" applyBorder="1" applyAlignment="1" applyProtection="1">
      <alignment horizontal="right" vertical="center"/>
      <protection locked="0"/>
    </xf>
    <xf numFmtId="8" fontId="0" fillId="0" borderId="13" xfId="0" applyNumberFormat="1" applyFont="1" applyFill="1" applyBorder="1" applyAlignment="1" applyProtection="1">
      <alignment horizontal="right" vertical="center"/>
      <protection locked="0"/>
    </xf>
    <xf numFmtId="8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8" fontId="46" fillId="34" borderId="15" xfId="0" applyNumberFormat="1" applyFont="1" applyFill="1" applyBorder="1" applyAlignment="1" applyProtection="1">
      <alignment horizontal="right" vertical="center"/>
      <protection locked="0"/>
    </xf>
    <xf numFmtId="37" fontId="46" fillId="0" borderId="19" xfId="52" applyNumberFormat="1" applyFont="1" applyFill="1" applyBorder="1" applyAlignment="1" applyProtection="1">
      <alignment horizontal="left" vertical="center" indent="1"/>
      <protection/>
    </xf>
    <xf numFmtId="164" fontId="0" fillId="0" borderId="20" xfId="52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9" xfId="52" applyNumberFormat="1" applyFont="1" applyFill="1" applyBorder="1" applyAlignment="1" applyProtection="1">
      <alignment horizontal="right" vertical="center" wrapText="1" indent="1"/>
      <protection/>
    </xf>
    <xf numFmtId="37" fontId="46" fillId="0" borderId="21" xfId="52" applyNumberFormat="1" applyFont="1" applyFill="1" applyBorder="1" applyAlignment="1" applyProtection="1">
      <alignment horizontal="left" vertical="center" indent="1"/>
      <protection/>
    </xf>
    <xf numFmtId="164" fontId="0" fillId="0" borderId="22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52" applyNumberFormat="1" applyFont="1" applyFill="1" applyBorder="1" applyAlignment="1" applyProtection="1">
      <alignment horizontal="right" vertical="center" wrapText="1" indent="1"/>
      <protection/>
    </xf>
    <xf numFmtId="0" fontId="0" fillId="35" borderId="0" xfId="0" applyFill="1" applyAlignment="1" applyProtection="1">
      <alignment vertical="center"/>
      <protection/>
    </xf>
    <xf numFmtId="0" fontId="57" fillId="0" borderId="16" xfId="0" applyFont="1" applyFill="1" applyBorder="1" applyAlignment="1" applyProtection="1">
      <alignment horizontal="left" vertical="center"/>
      <protection/>
    </xf>
    <xf numFmtId="0" fontId="56" fillId="0" borderId="23" xfId="0" applyFont="1" applyFill="1" applyBorder="1" applyAlignment="1" applyProtection="1">
      <alignment horizontal="left" vertical="center"/>
      <protection/>
    </xf>
    <xf numFmtId="0" fontId="57" fillId="0" borderId="17" xfId="0" applyFont="1" applyFill="1" applyBorder="1" applyAlignment="1" applyProtection="1">
      <alignment horizontal="left" vertical="center"/>
      <protection/>
    </xf>
    <xf numFmtId="0" fontId="57" fillId="0" borderId="24" xfId="0" applyFont="1" applyFill="1" applyBorder="1" applyAlignment="1">
      <alignment horizontal="left" vertical="center"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8" fillId="0" borderId="0" xfId="48" applyFont="1" applyFill="1" applyAlignment="1" applyProtection="1">
      <alignment horizontal="left" vertical="center"/>
      <protection/>
    </xf>
    <xf numFmtId="0" fontId="59" fillId="21" borderId="0" xfId="0" applyFont="1" applyFill="1" applyAlignment="1" applyProtection="1">
      <alignment vertical="center"/>
      <protection/>
    </xf>
    <xf numFmtId="0" fontId="60" fillId="21" borderId="0" xfId="48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left" vertical="center"/>
      <protection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/>
    </xf>
    <xf numFmtId="164" fontId="4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55" fillId="0" borderId="8" xfId="52" applyNumberFormat="1" applyFont="1" applyFill="1" applyBorder="1" applyAlignment="1" applyProtection="1">
      <alignment horizontal="right" vertical="center" wrapText="1" indent="1"/>
      <protection/>
    </xf>
    <xf numFmtId="164" fontId="19" fillId="0" borderId="26" xfId="0" applyNumberFormat="1" applyFont="1" applyFill="1" applyBorder="1" applyAlignment="1" applyProtection="1">
      <alignment horizontal="right" vertical="center" wrapText="1" indent="1"/>
      <protection/>
    </xf>
    <xf numFmtId="9" fontId="19" fillId="0" borderId="25" xfId="0" applyNumberFormat="1" applyFont="1" applyFill="1" applyBorder="1" applyAlignment="1" applyProtection="1">
      <alignment horizontal="right" vertical="center" wrapText="1" indent="1"/>
      <protection/>
    </xf>
    <xf numFmtId="9" fontId="19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66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vertical="center"/>
      <protection locked="0"/>
    </xf>
    <xf numFmtId="1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9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9" fontId="4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4" fontId="0" fillId="35" borderId="0" xfId="0" applyNumberFormat="1" applyFill="1" applyAlignment="1" applyProtection="1">
      <alignment vertical="center"/>
      <protection/>
    </xf>
    <xf numFmtId="14" fontId="45" fillId="0" borderId="0" xfId="48" applyNumberFormat="1">
      <alignment vertical="center"/>
    </xf>
    <xf numFmtId="14" fontId="46" fillId="0" borderId="0" xfId="49" applyNumberFormat="1" applyFont="1" applyAlignment="1">
      <alignment horizontal="center" vertical="center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Alignment="1">
      <alignment vertical="center"/>
    </xf>
    <xf numFmtId="14" fontId="56" fillId="0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/>
    </xf>
    <xf numFmtId="164" fontId="0" fillId="0" borderId="11" xfId="52" applyNumberFormat="1" applyFont="1" applyFill="1" applyBorder="1" applyAlignment="1" applyProtection="1">
      <alignment vertical="center" wrapText="1"/>
      <protection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52" applyNumberFormat="1" applyFont="1" applyFill="1" applyBorder="1" applyAlignment="1" applyProtection="1">
      <alignment horizontal="left" vertical="center" wrapText="1" indent="1"/>
      <protection/>
    </xf>
    <xf numFmtId="37" fontId="46" fillId="0" borderId="0" xfId="52" applyNumberFormat="1" applyFont="1" applyFill="1" applyBorder="1" applyAlignment="1" applyProtection="1">
      <alignment horizontal="left" vertical="center"/>
      <protection/>
    </xf>
    <xf numFmtId="37" fontId="46" fillId="0" borderId="0" xfId="52" applyNumberFormat="1" applyFont="1" applyFill="1" applyBorder="1" applyAlignment="1" applyProtection="1">
      <alignment horizontal="center" vertical="center"/>
      <protection/>
    </xf>
    <xf numFmtId="37" fontId="46" fillId="0" borderId="12" xfId="52" applyNumberFormat="1" applyFont="1" applyFill="1" applyBorder="1" applyAlignment="1" applyProtection="1">
      <alignment horizontal="right" vertical="center"/>
      <protection/>
    </xf>
    <xf numFmtId="37" fontId="46" fillId="0" borderId="13" xfId="52" applyNumberFormat="1" applyFont="1" applyFill="1" applyBorder="1" applyAlignment="1" applyProtection="1">
      <alignment horizontal="right" vertical="center"/>
      <protection/>
    </xf>
    <xf numFmtId="0" fontId="46" fillId="0" borderId="14" xfId="0" applyFont="1" applyFill="1" applyBorder="1" applyAlignment="1" applyProtection="1">
      <alignment horizontal="right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42" applyNumberFormat="1" applyFont="1" applyFill="1" applyBorder="1" applyAlignment="1" applyProtection="1">
      <alignment horizontal="center" vertical="center" wrapText="1"/>
      <protection locked="0"/>
    </xf>
    <xf numFmtId="37" fontId="46" fillId="0" borderId="30" xfId="52" applyNumberFormat="1" applyFont="1" applyFill="1" applyBorder="1" applyAlignment="1" applyProtection="1">
      <alignment horizontal="center" vertical="center"/>
      <protection/>
    </xf>
    <xf numFmtId="37" fontId="46" fillId="0" borderId="31" xfId="52" applyNumberFormat="1" applyFont="1" applyFill="1" applyBorder="1" applyAlignment="1" applyProtection="1">
      <alignment horizontal="center" vertical="center"/>
      <protection/>
    </xf>
    <xf numFmtId="37" fontId="46" fillId="0" borderId="32" xfId="52" applyNumberFormat="1" applyFont="1" applyFill="1" applyBorder="1" applyAlignment="1" applyProtection="1">
      <alignment horizontal="center" vertical="center"/>
      <protection/>
    </xf>
    <xf numFmtId="0" fontId="63" fillId="0" borderId="0" xfId="48" applyFont="1" applyFill="1" applyBorder="1" applyAlignment="1" applyProtection="1">
      <alignment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" fontId="0" fillId="0" borderId="28" xfId="42" applyNumberFormat="1" applyFont="1" applyFill="1" applyBorder="1" applyAlignment="1" applyProtection="1">
      <alignment horizontal="center" vertical="center"/>
      <protection locked="0"/>
    </xf>
    <xf numFmtId="3" fontId="0" fillId="0" borderId="29" xfId="42" applyNumberFormat="1" applyFont="1" applyFill="1" applyBorder="1" applyAlignment="1" applyProtection="1">
      <alignment horizontal="center" vertical="center"/>
      <protection locked="0"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horizontal="left" vertical="center"/>
      <protection locked="0"/>
    </xf>
    <xf numFmtId="37" fontId="0" fillId="0" borderId="13" xfId="52" applyNumberFormat="1" applyFont="1" applyFill="1" applyBorder="1" applyAlignment="1" applyProtection="1">
      <alignment vertical="center"/>
      <protection locked="0"/>
    </xf>
    <xf numFmtId="37" fontId="46" fillId="3" borderId="33" xfId="52" applyNumberFormat="1" applyFont="1" applyFill="1" applyBorder="1" applyAlignment="1" applyProtection="1">
      <alignment horizontal="left" vertical="center"/>
      <protection/>
    </xf>
    <xf numFmtId="37" fontId="46" fillId="3" borderId="0" xfId="52" applyNumberFormat="1" applyFont="1" applyFill="1" applyBorder="1" applyAlignment="1" applyProtection="1">
      <alignment horizontal="left" vertical="center"/>
      <protection/>
    </xf>
    <xf numFmtId="37" fontId="46" fillId="3" borderId="34" xfId="52" applyNumberFormat="1" applyFont="1" applyFill="1" applyBorder="1" applyAlignment="1" applyProtection="1">
      <alignment horizontal="left" vertical="center"/>
      <protection/>
    </xf>
    <xf numFmtId="37" fontId="46" fillId="3" borderId="11" xfId="52" applyNumberFormat="1" applyFont="1" applyFill="1" applyBorder="1" applyAlignment="1" applyProtection="1">
      <alignment horizontal="left" vertical="center"/>
      <protection/>
    </xf>
    <xf numFmtId="0" fontId="0" fillId="0" borderId="14" xfId="48" applyFont="1" applyFill="1" applyBorder="1" applyAlignment="1" applyProtection="1">
      <alignment horizontal="left" vertical="top" wrapText="1"/>
      <protection/>
    </xf>
    <xf numFmtId="164" fontId="0" fillId="0" borderId="19" xfId="52" applyNumberFormat="1" applyFont="1" applyFill="1" applyBorder="1" applyAlignment="1" applyProtection="1">
      <alignment horizontal="left" vertical="top" wrapText="1"/>
      <protection locked="0"/>
    </xf>
    <xf numFmtId="164" fontId="0" fillId="0" borderId="0" xfId="52" applyNumberFormat="1" applyFont="1" applyFill="1" applyBorder="1" applyAlignment="1" applyProtection="1">
      <alignment horizontal="left" vertical="top" wrapText="1"/>
      <protection locked="0"/>
    </xf>
    <xf numFmtId="164" fontId="0" fillId="0" borderId="21" xfId="52" applyNumberFormat="1" applyFont="1" applyFill="1" applyBorder="1" applyAlignment="1" applyProtection="1">
      <alignment horizontal="left" vertical="top" wrapText="1"/>
      <protection locked="0"/>
    </xf>
    <xf numFmtId="16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42" fontId="60" fillId="21" borderId="35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36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37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 textRotation="90" wrapText="1"/>
      <protection/>
    </xf>
    <xf numFmtId="42" fontId="60" fillId="21" borderId="39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40" xfId="0" applyNumberFormat="1" applyFont="1" applyFill="1" applyBorder="1" applyAlignment="1" applyProtection="1">
      <alignment horizontal="center" vertical="center" textRotation="90" wrapText="1"/>
      <protection/>
    </xf>
    <xf numFmtId="42" fontId="60" fillId="21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0" xfId="0" applyFill="1" applyAlignment="1" applyProtection="1">
      <alignment vertical="center"/>
      <protection/>
    </xf>
    <xf numFmtId="0" fontId="63" fillId="0" borderId="0" xfId="48" applyFont="1" applyFill="1" applyBorder="1" applyAlignment="1" applyProtection="1">
      <alignment horizontal="right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42" fontId="60" fillId="21" borderId="35" xfId="0" applyNumberFormat="1" applyFont="1" applyFill="1" applyBorder="1" applyAlignment="1">
      <alignment horizontal="center" vertical="center" textRotation="90" wrapText="1"/>
    </xf>
    <xf numFmtId="42" fontId="60" fillId="21" borderId="36" xfId="0" applyNumberFormat="1" applyFont="1" applyFill="1" applyBorder="1" applyAlignment="1">
      <alignment horizontal="center" vertical="center" textRotation="90" wrapText="1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vertical="center"/>
      <protection locked="0"/>
    </xf>
    <xf numFmtId="14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2" fontId="60" fillId="21" borderId="37" xfId="0" applyNumberFormat="1" applyFont="1" applyFill="1" applyBorder="1" applyAlignment="1">
      <alignment horizontal="center" vertical="center" textRotation="90" wrapText="1"/>
    </xf>
    <xf numFmtId="164" fontId="0" fillId="0" borderId="12" xfId="52" applyNumberFormat="1" applyFont="1" applyFill="1" applyBorder="1" applyAlignment="1" applyProtection="1">
      <alignment horizontal="right" vertical="center" wrapText="1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1" defaultTableStyle="Project Budget" defaultPivotStyle="PivotStyleMedium1">
    <tableStyle name="Project Budget" pivot="0" count="6">
      <tableStyleElement type="wholeTable" dxfId="15"/>
      <tableStyleElement type="headerRow" dxfId="14"/>
      <tableStyleElement type="totalRow" dxfId="13"/>
      <tableStyleElement type="lastColumn" dxfId="12"/>
      <tableStyleElement type="firstRowStripe" dxfId="11"/>
      <tableStyleElement type="fir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228600</xdr:rowOff>
    </xdr:from>
    <xdr:to>
      <xdr:col>3</xdr:col>
      <xdr:colOff>276225</xdr:colOff>
      <xdr:row>0</xdr:row>
      <xdr:rowOff>676275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419100" y="228600"/>
          <a:ext cx="2771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TORRES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ASSESSOR-RECORDER</a:t>
          </a:r>
        </a:p>
      </xdr:txBody>
    </xdr:sp>
    <xdr:clientData/>
  </xdr:twoCellAnchor>
  <xdr:twoCellAnchor>
    <xdr:from>
      <xdr:col>4</xdr:col>
      <xdr:colOff>457200</xdr:colOff>
      <xdr:row>0</xdr:row>
      <xdr:rowOff>228600</xdr:rowOff>
    </xdr:from>
    <xdr:to>
      <xdr:col>7</xdr:col>
      <xdr:colOff>142875</xdr:colOff>
      <xdr:row>0</xdr:row>
      <xdr:rowOff>733425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486275" y="228600"/>
          <a:ext cx="30289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FRANCISCO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THE ASSESSOR-RECORDER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3</xdr:col>
      <xdr:colOff>561975</xdr:colOff>
      <xdr:row>0</xdr:row>
      <xdr:rowOff>0</xdr:rowOff>
    </xdr:from>
    <xdr:to>
      <xdr:col>4</xdr:col>
      <xdr:colOff>314325</xdr:colOff>
      <xdr:row>0</xdr:row>
      <xdr:rowOff>723900</xdr:rowOff>
    </xdr:to>
    <xdr:pic>
      <xdr:nvPicPr>
        <xdr:cNvPr id="3" name="Picture 10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7"/>
  <sheetViews>
    <sheetView showGridLines="0" tabSelected="1" zoomScalePageLayoutView="0" workbookViewId="0" topLeftCell="A1">
      <selection activeCell="E8" sqref="E8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7" width="16.7109375" style="12" customWidth="1"/>
    <col min="8" max="8" width="2.8515625" style="0" customWidth="1"/>
    <col min="9" max="16384" width="8.8515625" style="12" customWidth="1"/>
  </cols>
  <sheetData>
    <row r="1" ht="60" customHeight="1"/>
    <row r="2" spans="2:7" ht="6.75" customHeight="1">
      <c r="B2" s="56"/>
      <c r="C2" s="51"/>
      <c r="D2" s="51"/>
      <c r="E2" s="51"/>
      <c r="F2" s="51"/>
      <c r="G2" s="51"/>
    </row>
    <row r="3" spans="2:6" ht="36" customHeight="1">
      <c r="B3" s="59" t="s">
        <v>81</v>
      </c>
      <c r="D3" s="13"/>
      <c r="E3" s="13"/>
      <c r="F3" s="14"/>
    </row>
    <row r="4" spans="2:7" ht="27" customHeight="1">
      <c r="B4" s="61" t="s">
        <v>89</v>
      </c>
      <c r="C4" s="60"/>
      <c r="D4" s="60"/>
      <c r="E4" s="60"/>
      <c r="F4" s="60"/>
      <c r="G4" s="60"/>
    </row>
    <row r="5" spans="2:7" ht="36" customHeight="1" thickBot="1">
      <c r="B5" s="121" t="s">
        <v>95</v>
      </c>
      <c r="C5" s="121"/>
      <c r="D5" s="121"/>
      <c r="E5" s="121"/>
      <c r="F5" s="121"/>
      <c r="G5" s="121"/>
    </row>
    <row r="6" spans="2:6" ht="36" customHeight="1" thickBot="1">
      <c r="B6" s="59" t="s">
        <v>94</v>
      </c>
      <c r="D6" s="13"/>
      <c r="E6" s="13"/>
      <c r="F6" s="14"/>
    </row>
    <row r="7" spans="2:7" ht="16.5" customHeight="1">
      <c r="B7" s="127" t="s">
        <v>8</v>
      </c>
      <c r="C7" s="119" t="s">
        <v>73</v>
      </c>
      <c r="D7" s="120"/>
      <c r="E7" s="120"/>
      <c r="F7" s="120"/>
      <c r="G7" s="120"/>
    </row>
    <row r="8" spans="2:7" ht="16.5" customHeight="1">
      <c r="B8" s="128"/>
      <c r="C8" s="17" t="s">
        <v>79</v>
      </c>
      <c r="D8" s="16" t="s">
        <v>72</v>
      </c>
      <c r="E8" s="115"/>
      <c r="F8" s="16" t="s">
        <v>74</v>
      </c>
      <c r="G8" s="81"/>
    </row>
    <row r="9" spans="2:7" ht="16.5" customHeight="1">
      <c r="B9" s="128"/>
      <c r="C9" s="17" t="s">
        <v>80</v>
      </c>
      <c r="D9" s="16" t="s">
        <v>72</v>
      </c>
      <c r="E9" s="115"/>
      <c r="F9" s="16" t="s">
        <v>74</v>
      </c>
      <c r="G9" s="116"/>
    </row>
    <row r="10" spans="2:7" ht="16.5" customHeight="1">
      <c r="B10" s="128"/>
      <c r="C10" s="117" t="s">
        <v>75</v>
      </c>
      <c r="D10" s="118"/>
      <c r="E10" s="118"/>
      <c r="F10" s="118"/>
      <c r="G10" s="118"/>
    </row>
    <row r="11" spans="2:7" ht="16.5" customHeight="1">
      <c r="B11" s="128"/>
      <c r="C11" s="17" t="s">
        <v>76</v>
      </c>
      <c r="D11" s="125"/>
      <c r="E11" s="125"/>
      <c r="F11" s="125"/>
      <c r="G11" s="125"/>
    </row>
    <row r="12" spans="2:7" ht="16.5" customHeight="1">
      <c r="B12" s="128"/>
      <c r="C12" s="17" t="s">
        <v>82</v>
      </c>
      <c r="D12" s="19" t="s">
        <v>77</v>
      </c>
      <c r="E12" s="77"/>
      <c r="F12" s="19" t="s">
        <v>78</v>
      </c>
      <c r="G12" s="78"/>
    </row>
    <row r="13" spans="2:7" ht="16.5" customHeight="1">
      <c r="B13" s="128"/>
      <c r="C13" s="17" t="s">
        <v>90</v>
      </c>
      <c r="D13" s="126"/>
      <c r="E13" s="126"/>
      <c r="F13" s="126"/>
      <c r="G13" s="126"/>
    </row>
    <row r="14" spans="2:7" ht="16.5" customHeight="1">
      <c r="B14" s="128"/>
      <c r="C14" s="117" t="s">
        <v>88</v>
      </c>
      <c r="D14" s="118"/>
      <c r="E14" s="118"/>
      <c r="F14" s="118"/>
      <c r="G14" s="118"/>
    </row>
    <row r="15" spans="2:7" ht="16.5" customHeight="1">
      <c r="B15" s="128"/>
      <c r="C15" s="15"/>
      <c r="D15" s="16" t="s">
        <v>83</v>
      </c>
      <c r="E15" s="82"/>
      <c r="F15" s="16" t="s">
        <v>84</v>
      </c>
      <c r="G15" s="82"/>
    </row>
    <row r="16" spans="2:7" ht="16.5" customHeight="1">
      <c r="B16" s="128"/>
      <c r="C16" s="117" t="s">
        <v>71</v>
      </c>
      <c r="D16" s="118"/>
      <c r="E16" s="118"/>
      <c r="F16" s="118"/>
      <c r="G16" s="118"/>
    </row>
    <row r="17" spans="2:7" ht="16.5" customHeight="1">
      <c r="B17" s="128"/>
      <c r="C17" s="96"/>
      <c r="D17" s="97"/>
      <c r="E17" s="107" t="s">
        <v>102</v>
      </c>
      <c r="F17" s="108" t="s">
        <v>103</v>
      </c>
      <c r="G17" s="109" t="s">
        <v>104</v>
      </c>
    </row>
    <row r="18" spans="2:7" ht="16.5" customHeight="1">
      <c r="B18" s="128"/>
      <c r="C18" s="15"/>
      <c r="D18" s="98" t="s">
        <v>105</v>
      </c>
      <c r="E18" s="101"/>
      <c r="F18" s="114"/>
      <c r="G18" s="102"/>
    </row>
    <row r="19" spans="2:7" ht="16.5" customHeight="1">
      <c r="B19" s="128"/>
      <c r="C19" s="15"/>
      <c r="D19" s="99" t="s">
        <v>106</v>
      </c>
      <c r="E19" s="103"/>
      <c r="F19" s="112"/>
      <c r="G19" s="104"/>
    </row>
    <row r="20" spans="2:7" ht="16.5" customHeight="1">
      <c r="B20" s="128"/>
      <c r="C20" s="15"/>
      <c r="D20" s="98" t="s">
        <v>107</v>
      </c>
      <c r="E20" s="103"/>
      <c r="F20" s="111"/>
      <c r="G20" s="104"/>
    </row>
    <row r="21" spans="2:7" ht="16.5" customHeight="1" thickBot="1">
      <c r="B21" s="129"/>
      <c r="C21" s="20"/>
      <c r="D21" s="100" t="s">
        <v>108</v>
      </c>
      <c r="E21" s="105"/>
      <c r="F21" s="113"/>
      <c r="G21" s="106"/>
    </row>
    <row r="22" ht="15.75" customHeight="1" thickBot="1">
      <c r="B22" s="57"/>
    </row>
    <row r="23" spans="2:7" ht="19.5" customHeight="1">
      <c r="B23" s="133" t="s">
        <v>87</v>
      </c>
      <c r="C23" s="45" t="s">
        <v>10</v>
      </c>
      <c r="D23" s="46"/>
      <c r="E23" s="47" t="s">
        <v>12</v>
      </c>
      <c r="F23" s="122"/>
      <c r="G23" s="122"/>
    </row>
    <row r="24" spans="2:7" ht="14.25" customHeight="1">
      <c r="B24" s="134"/>
      <c r="C24" s="18" t="s">
        <v>11</v>
      </c>
      <c r="D24" s="31"/>
      <c r="E24" s="21"/>
      <c r="F24" s="123"/>
      <c r="G24" s="123"/>
    </row>
    <row r="25" spans="2:7" ht="16.5" customHeight="1">
      <c r="B25" s="134"/>
      <c r="C25" s="18" t="s">
        <v>69</v>
      </c>
      <c r="D25" s="31"/>
      <c r="E25" s="21"/>
      <c r="F25" s="123"/>
      <c r="G25" s="123"/>
    </row>
    <row r="26" spans="2:7" ht="18" customHeight="1" thickBot="1">
      <c r="B26" s="135"/>
      <c r="C26" s="48" t="s">
        <v>9</v>
      </c>
      <c r="D26" s="49"/>
      <c r="E26" s="50"/>
      <c r="F26" s="124"/>
      <c r="G26" s="124"/>
    </row>
    <row r="27" spans="2:7" ht="18" customHeight="1">
      <c r="B27" s="58"/>
      <c r="C27" s="63"/>
      <c r="D27" s="63"/>
      <c r="E27" s="63"/>
      <c r="F27" s="63"/>
      <c r="G27" s="63"/>
    </row>
    <row r="28" spans="2:7" ht="42.75" customHeight="1">
      <c r="B28" s="67">
        <f>IF(OR(ISBLANK(E12),ISBLANK(G12)),"",IF(LEN(D29)=5,"*"&amp;D29&amp;F29&amp;"|829|01012021|000000*","*"&amp;D29&amp;"_"&amp;F29&amp;"|829|01012021|000000*"))</f>
      </c>
      <c r="C28" s="64"/>
      <c r="D28" s="63"/>
      <c r="E28" s="63"/>
      <c r="F28" s="63"/>
      <c r="G28" s="63"/>
    </row>
    <row r="29" spans="2:7" ht="18" customHeight="1">
      <c r="B29" s="65"/>
      <c r="C29" s="66" t="s">
        <v>92</v>
      </c>
      <c r="D29" s="62">
        <f>IF(LEN(E12)=5,E12,IF(LEN(E12)=3,"0"&amp;E12,IF(LEN(E12)=2,"00"&amp;E12,IF(LEN(E12)=1,"000"&amp;E12,E12))))</f>
        <v>0</v>
      </c>
      <c r="E29" s="66" t="s">
        <v>78</v>
      </c>
      <c r="F29" s="62">
        <f>IF(LEN(G12)=4,G12,IF(LEN(G12)=2,"0"&amp;G12,IF(LEN(G12)=1,"00"&amp;G12,G12)))</f>
        <v>0</v>
      </c>
      <c r="G29" s="62"/>
    </row>
    <row r="30" spans="2:7" ht="18" customHeight="1">
      <c r="B30" s="65"/>
      <c r="C30" s="66" t="s">
        <v>109</v>
      </c>
      <c r="D30" s="136">
        <f>B28</f>
      </c>
      <c r="E30" s="136"/>
      <c r="F30" s="136"/>
      <c r="G30" s="136"/>
    </row>
    <row r="31" spans="2:7" ht="6.75" customHeight="1">
      <c r="B31" s="56"/>
      <c r="C31" s="51"/>
      <c r="D31" s="51"/>
      <c r="E31" s="51"/>
      <c r="F31" s="51"/>
      <c r="G31" s="51"/>
    </row>
    <row r="32" spans="2:7" ht="36" customHeight="1">
      <c r="B32" s="59" t="s">
        <v>97</v>
      </c>
      <c r="D32" s="13"/>
      <c r="E32" s="13"/>
      <c r="F32" s="137">
        <f>IF(OR(ISBLANK($E$12),ISBLANK($G$12)),"",IF(LEN($D$29)=5,"APN: "&amp;$D$29&amp;$F$29,"APN: "&amp;$D$29&amp;" "&amp;$F$29))</f>
      </c>
      <c r="G32" s="137"/>
    </row>
    <row r="33" spans="2:7" ht="38.25" customHeight="1" thickBot="1">
      <c r="B33" s="58"/>
      <c r="C33" s="23" t="s">
        <v>1</v>
      </c>
      <c r="D33" s="37" t="s">
        <v>13</v>
      </c>
      <c r="E33" s="37" t="s">
        <v>14</v>
      </c>
      <c r="F33" s="37" t="s">
        <v>110</v>
      </c>
      <c r="G33" s="37" t="s">
        <v>24</v>
      </c>
    </row>
    <row r="34" spans="2:7" ht="16.5" customHeight="1">
      <c r="B34" s="127" t="s">
        <v>86</v>
      </c>
      <c r="C34" s="24" t="s">
        <v>22</v>
      </c>
      <c r="D34" s="32">
        <v>0</v>
      </c>
      <c r="E34" s="32">
        <v>0</v>
      </c>
      <c r="F34" s="33">
        <v>0</v>
      </c>
      <c r="G34" s="68">
        <f>_xlfn.IFERROR(E34*F34,0)</f>
        <v>0</v>
      </c>
    </row>
    <row r="35" spans="2:7" ht="16.5" customHeight="1">
      <c r="B35" s="128"/>
      <c r="C35" s="25" t="s">
        <v>23</v>
      </c>
      <c r="D35" s="31">
        <v>0</v>
      </c>
      <c r="E35" s="31">
        <v>0</v>
      </c>
      <c r="F35" s="34">
        <v>0</v>
      </c>
      <c r="G35" s="146">
        <f>_xlfn.IFERROR(E35*F35,0)</f>
        <v>0</v>
      </c>
    </row>
    <row r="36" spans="2:7" ht="16.5" customHeight="1">
      <c r="B36" s="128"/>
      <c r="C36" s="25" t="s">
        <v>28</v>
      </c>
      <c r="D36" s="31">
        <v>0</v>
      </c>
      <c r="E36" s="31">
        <v>0</v>
      </c>
      <c r="F36" s="34">
        <v>0</v>
      </c>
      <c r="G36" s="69">
        <f aca="true" t="shared" si="0" ref="G36:G45">_xlfn.IFERROR(E36*F36,0)</f>
        <v>0</v>
      </c>
    </row>
    <row r="37" spans="2:7" ht="16.5" customHeight="1">
      <c r="B37" s="128"/>
      <c r="C37" s="25" t="s">
        <v>17</v>
      </c>
      <c r="D37" s="31">
        <v>0</v>
      </c>
      <c r="E37" s="31">
        <v>0</v>
      </c>
      <c r="F37" s="34">
        <v>0</v>
      </c>
      <c r="G37" s="69">
        <f t="shared" si="0"/>
        <v>0</v>
      </c>
    </row>
    <row r="38" spans="2:7" ht="16.5" customHeight="1">
      <c r="B38" s="128"/>
      <c r="C38" s="25" t="s">
        <v>15</v>
      </c>
      <c r="D38" s="31">
        <v>0</v>
      </c>
      <c r="E38" s="31">
        <v>0</v>
      </c>
      <c r="F38" s="34">
        <v>0</v>
      </c>
      <c r="G38" s="69">
        <f t="shared" si="0"/>
        <v>0</v>
      </c>
    </row>
    <row r="39" spans="2:7" ht="16.5" customHeight="1">
      <c r="B39" s="128"/>
      <c r="C39" s="25" t="s">
        <v>16</v>
      </c>
      <c r="D39" s="31">
        <v>0</v>
      </c>
      <c r="E39" s="31">
        <v>0</v>
      </c>
      <c r="F39" s="34">
        <v>0</v>
      </c>
      <c r="G39" s="69">
        <f t="shared" si="0"/>
        <v>0</v>
      </c>
    </row>
    <row r="40" spans="2:7" ht="16.5" customHeight="1">
      <c r="B40" s="128"/>
      <c r="C40" s="25" t="s">
        <v>18</v>
      </c>
      <c r="D40" s="31">
        <v>0</v>
      </c>
      <c r="E40" s="31">
        <v>0</v>
      </c>
      <c r="F40" s="34">
        <v>0</v>
      </c>
      <c r="G40" s="69">
        <f t="shared" si="0"/>
        <v>0</v>
      </c>
    </row>
    <row r="41" spans="2:7" ht="16.5" customHeight="1">
      <c r="B41" s="128"/>
      <c r="C41" s="25" t="s">
        <v>68</v>
      </c>
      <c r="D41" s="31">
        <v>0</v>
      </c>
      <c r="E41" s="31">
        <v>0</v>
      </c>
      <c r="F41" s="34">
        <v>0</v>
      </c>
      <c r="G41" s="69">
        <f t="shared" si="0"/>
        <v>0</v>
      </c>
    </row>
    <row r="42" spans="2:7" ht="16.5" customHeight="1">
      <c r="B42" s="128"/>
      <c r="C42" s="25" t="s">
        <v>19</v>
      </c>
      <c r="D42" s="31">
        <v>0</v>
      </c>
      <c r="E42" s="31">
        <v>0</v>
      </c>
      <c r="F42" s="34">
        <v>0</v>
      </c>
      <c r="G42" s="69">
        <f t="shared" si="0"/>
        <v>0</v>
      </c>
    </row>
    <row r="43" spans="2:7" ht="16.5" customHeight="1">
      <c r="B43" s="128"/>
      <c r="C43" s="25" t="s">
        <v>20</v>
      </c>
      <c r="D43" s="31">
        <v>0</v>
      </c>
      <c r="E43" s="31">
        <v>0</v>
      </c>
      <c r="F43" s="34">
        <v>0</v>
      </c>
      <c r="G43" s="69">
        <f t="shared" si="0"/>
        <v>0</v>
      </c>
    </row>
    <row r="44" spans="2:7" ht="16.5" customHeight="1">
      <c r="B44" s="128"/>
      <c r="C44" s="25" t="s">
        <v>21</v>
      </c>
      <c r="D44" s="35">
        <v>0</v>
      </c>
      <c r="E44" s="35">
        <v>0</v>
      </c>
      <c r="F44" s="36">
        <v>0</v>
      </c>
      <c r="G44" s="21">
        <f t="shared" si="0"/>
        <v>0</v>
      </c>
    </row>
    <row r="45" spans="2:7" ht="16.5" customHeight="1" thickBot="1">
      <c r="B45" s="129"/>
      <c r="C45" s="26" t="s">
        <v>0</v>
      </c>
      <c r="D45" s="70">
        <f>SUM(D34:D44)</f>
        <v>0</v>
      </c>
      <c r="E45" s="70">
        <f>SUM(E34:E44)</f>
        <v>0</v>
      </c>
      <c r="F45" s="83">
        <v>0</v>
      </c>
      <c r="G45" s="70">
        <f t="shared" si="0"/>
        <v>0</v>
      </c>
    </row>
    <row r="46" spans="2:7" ht="33" customHeight="1" thickBot="1">
      <c r="B46" s="58"/>
      <c r="C46" s="23" t="s">
        <v>29</v>
      </c>
      <c r="D46" s="27"/>
      <c r="E46" s="27"/>
      <c r="F46" s="27"/>
      <c r="G46" s="27"/>
    </row>
    <row r="47" spans="2:7" ht="16.5" customHeight="1">
      <c r="B47" s="127" t="s">
        <v>85</v>
      </c>
      <c r="C47" s="24" t="s">
        <v>25</v>
      </c>
      <c r="D47" s="32">
        <v>0</v>
      </c>
      <c r="E47" s="32">
        <v>0</v>
      </c>
      <c r="F47" s="33">
        <v>0</v>
      </c>
      <c r="G47" s="68">
        <f>_xlfn.IFERROR(E47*F47,0)</f>
        <v>0</v>
      </c>
    </row>
    <row r="48" spans="2:7" ht="16.5" customHeight="1">
      <c r="B48" s="128"/>
      <c r="C48" s="25" t="s">
        <v>26</v>
      </c>
      <c r="D48" s="31">
        <v>0</v>
      </c>
      <c r="E48" s="31">
        <v>0</v>
      </c>
      <c r="F48" s="34">
        <v>0</v>
      </c>
      <c r="G48" s="69">
        <f aca="true" t="shared" si="1" ref="G48:G57">_xlfn.IFERROR(E48*F48,0)</f>
        <v>0</v>
      </c>
    </row>
    <row r="49" spans="2:7" ht="16.5" customHeight="1">
      <c r="B49" s="128"/>
      <c r="C49" s="25" t="s">
        <v>91</v>
      </c>
      <c r="D49" s="31">
        <v>0</v>
      </c>
      <c r="E49" s="31">
        <v>0</v>
      </c>
      <c r="F49" s="34">
        <v>0</v>
      </c>
      <c r="G49" s="69">
        <f t="shared" si="1"/>
        <v>0</v>
      </c>
    </row>
    <row r="50" spans="2:7" ht="16.5" customHeight="1">
      <c r="B50" s="128"/>
      <c r="C50" s="25" t="s">
        <v>27</v>
      </c>
      <c r="D50" s="31">
        <v>0</v>
      </c>
      <c r="E50" s="31">
        <v>0</v>
      </c>
      <c r="F50" s="34">
        <v>0</v>
      </c>
      <c r="G50" s="69">
        <f t="shared" si="1"/>
        <v>0</v>
      </c>
    </row>
    <row r="51" spans="2:7" ht="16.5" customHeight="1">
      <c r="B51" s="128"/>
      <c r="C51" s="25" t="s">
        <v>30</v>
      </c>
      <c r="D51" s="31">
        <v>0</v>
      </c>
      <c r="E51" s="31">
        <v>0</v>
      </c>
      <c r="F51" s="34">
        <v>0</v>
      </c>
      <c r="G51" s="69">
        <f t="shared" si="1"/>
        <v>0</v>
      </c>
    </row>
    <row r="52" spans="2:7" ht="16.5" customHeight="1">
      <c r="B52" s="132"/>
      <c r="C52" s="25" t="s">
        <v>56</v>
      </c>
      <c r="D52" s="31">
        <v>0</v>
      </c>
      <c r="E52" s="31">
        <v>0</v>
      </c>
      <c r="F52" s="34">
        <v>0</v>
      </c>
      <c r="G52" s="69">
        <f t="shared" si="1"/>
        <v>0</v>
      </c>
    </row>
    <row r="53" spans="2:7" ht="16.5" customHeight="1">
      <c r="B53" s="132"/>
      <c r="C53" s="25" t="s">
        <v>57</v>
      </c>
      <c r="D53" s="31">
        <v>0</v>
      </c>
      <c r="E53" s="31">
        <v>0</v>
      </c>
      <c r="F53" s="34">
        <v>0</v>
      </c>
      <c r="G53" s="69">
        <f t="shared" si="1"/>
        <v>0</v>
      </c>
    </row>
    <row r="54" spans="2:7" ht="16.5" customHeight="1">
      <c r="B54" s="132"/>
      <c r="C54" s="25" t="s">
        <v>66</v>
      </c>
      <c r="D54" s="31">
        <v>0</v>
      </c>
      <c r="E54" s="31">
        <v>0</v>
      </c>
      <c r="F54" s="34">
        <v>0</v>
      </c>
      <c r="G54" s="69">
        <f t="shared" si="1"/>
        <v>0</v>
      </c>
    </row>
    <row r="55" spans="2:7" ht="16.5" customHeight="1">
      <c r="B55" s="132"/>
      <c r="C55" s="25" t="s">
        <v>67</v>
      </c>
      <c r="D55" s="31">
        <v>0</v>
      </c>
      <c r="E55" s="31">
        <v>0</v>
      </c>
      <c r="F55" s="34">
        <v>0</v>
      </c>
      <c r="G55" s="69">
        <f t="shared" si="1"/>
        <v>0</v>
      </c>
    </row>
    <row r="56" spans="2:7" ht="16.5" customHeight="1">
      <c r="B56" s="132"/>
      <c r="C56" s="25" t="s">
        <v>64</v>
      </c>
      <c r="D56" s="35">
        <v>0</v>
      </c>
      <c r="E56" s="35">
        <v>0</v>
      </c>
      <c r="F56" s="36">
        <v>0</v>
      </c>
      <c r="G56" s="21">
        <f t="shared" si="1"/>
        <v>0</v>
      </c>
    </row>
    <row r="57" spans="2:7" ht="16.5" customHeight="1" thickBot="1">
      <c r="B57" s="131"/>
      <c r="C57" s="26" t="s">
        <v>0</v>
      </c>
      <c r="D57" s="70">
        <f>SUM(D47:D56)</f>
        <v>0</v>
      </c>
      <c r="E57" s="70">
        <f>SUM(E47:E56)</f>
        <v>0</v>
      </c>
      <c r="F57" s="83">
        <v>0</v>
      </c>
      <c r="G57" s="70">
        <f t="shared" si="1"/>
        <v>0</v>
      </c>
    </row>
    <row r="58" ht="15.75" customHeight="1" thickBot="1">
      <c r="B58" s="58"/>
    </row>
    <row r="59" spans="2:7" ht="16.5" customHeight="1">
      <c r="B59" s="127" t="s">
        <v>98</v>
      </c>
      <c r="C59" s="92" t="s">
        <v>99</v>
      </c>
      <c r="D59" s="68"/>
      <c r="E59" s="68"/>
      <c r="F59" s="93"/>
      <c r="G59" s="68"/>
    </row>
    <row r="60" spans="2:7" ht="16.5" customHeight="1">
      <c r="B60" s="130"/>
      <c r="C60" s="94" t="s">
        <v>100</v>
      </c>
      <c r="D60" s="31">
        <v>0</v>
      </c>
      <c r="E60" s="31">
        <v>0</v>
      </c>
      <c r="F60" s="34">
        <v>0</v>
      </c>
      <c r="G60" s="69">
        <f>_xlfn.IFERROR(E60*F60,0)</f>
        <v>0</v>
      </c>
    </row>
    <row r="61" spans="2:7" ht="16.5" customHeight="1">
      <c r="B61" s="128"/>
      <c r="C61" s="95" t="s">
        <v>101</v>
      </c>
      <c r="D61" s="31">
        <v>0</v>
      </c>
      <c r="E61" s="31">
        <v>0</v>
      </c>
      <c r="F61" s="34">
        <v>0</v>
      </c>
      <c r="G61" s="69">
        <f>_xlfn.IFERROR(E61*F61,0)</f>
        <v>0</v>
      </c>
    </row>
    <row r="62" spans="2:7" ht="16.5" customHeight="1" thickBot="1">
      <c r="B62" s="131"/>
      <c r="C62" s="22" t="s">
        <v>0</v>
      </c>
      <c r="D62" s="71">
        <f>SUM(D59:D61)</f>
        <v>0</v>
      </c>
      <c r="E62" s="71">
        <f>SUM(E59:E61)</f>
        <v>0</v>
      </c>
      <c r="F62" s="84">
        <v>0</v>
      </c>
      <c r="G62" s="71">
        <f>_xlfn.IFERROR(E62*F62,0)</f>
        <v>0</v>
      </c>
    </row>
    <row r="63" spans="3:7" ht="15.75" customHeight="1" thickBot="1">
      <c r="C63" s="27"/>
      <c r="D63" s="27"/>
      <c r="E63" s="27"/>
      <c r="F63" s="27"/>
      <c r="G63" s="27"/>
    </row>
    <row r="64" spans="2:7" ht="20.25" customHeight="1">
      <c r="B64" s="52" t="s">
        <v>2</v>
      </c>
      <c r="C64" s="28"/>
      <c r="D64" s="72">
        <f>SUM(D45,D57,D62)</f>
        <v>0</v>
      </c>
      <c r="E64" s="72">
        <f>SUM(E45,E57,E62)</f>
        <v>0</v>
      </c>
      <c r="F64" s="75"/>
      <c r="G64" s="72">
        <f>SUM(G45,G57,G62)</f>
        <v>0</v>
      </c>
    </row>
    <row r="65" spans="2:7" ht="20.25" customHeight="1">
      <c r="B65" s="53" t="s">
        <v>3</v>
      </c>
      <c r="C65" s="29"/>
      <c r="D65" s="6">
        <v>0</v>
      </c>
      <c r="E65" s="6">
        <v>0</v>
      </c>
      <c r="F65" s="11">
        <v>0</v>
      </c>
      <c r="G65" s="73">
        <f>_xlfn.IFERROR(E65*F65,0)</f>
        <v>0</v>
      </c>
    </row>
    <row r="66" spans="2:7" ht="20.25" customHeight="1" thickBot="1">
      <c r="B66" s="54" t="s">
        <v>4</v>
      </c>
      <c r="C66" s="30"/>
      <c r="D66" s="74">
        <f>SUM(D64:D65)</f>
        <v>0</v>
      </c>
      <c r="E66" s="74">
        <f>SUM(E64:E65)</f>
        <v>0</v>
      </c>
      <c r="F66" s="76"/>
      <c r="G66" s="74">
        <f>SUM(G64:G65)</f>
        <v>0</v>
      </c>
    </row>
    <row r="67" spans="2:7" ht="42.75" customHeight="1">
      <c r="B67" s="67">
        <f>IF(OR(ISBLANK(E12),ISBLANK(G12)),"",IF(LEN(D29)=5,"*"&amp;D29&amp;F29&amp;"|829|01012018|000000*","*"&amp;D29&amp;"_"&amp;F29&amp;"|829|01012018|000000*"))</f>
      </c>
      <c r="C67" s="64"/>
      <c r="D67" s="63"/>
      <c r="E67" s="63"/>
      <c r="F67" s="63"/>
      <c r="G67" s="63"/>
    </row>
  </sheetData>
  <sheetProtection/>
  <mergeCells count="15">
    <mergeCell ref="B59:B62"/>
    <mergeCell ref="B47:B57"/>
    <mergeCell ref="B23:B26"/>
    <mergeCell ref="B34:B45"/>
    <mergeCell ref="D30:G30"/>
    <mergeCell ref="F32:G32"/>
    <mergeCell ref="C16:G16"/>
    <mergeCell ref="C10:G10"/>
    <mergeCell ref="C7:G7"/>
    <mergeCell ref="B5:G5"/>
    <mergeCell ref="F23:G26"/>
    <mergeCell ref="D11:G11"/>
    <mergeCell ref="D13:G13"/>
    <mergeCell ref="C14:G14"/>
    <mergeCell ref="B7:B21"/>
  </mergeCells>
  <conditionalFormatting sqref="C23:F23 C24:E26 B12:G12 B11:D11 B13:D13 B1:G3 B7:G10 B4:C4 B5 B63:G66 B16:G21 B33:G58">
    <cfRule type="expression" priority="9" dxfId="0">
      <formula>CELL("protect",B1)=0</formula>
    </cfRule>
  </conditionalFormatting>
  <conditionalFormatting sqref="B23:B26">
    <cfRule type="expression" priority="6" dxfId="0">
      <formula>CELL("protect",B23)=0</formula>
    </cfRule>
  </conditionalFormatting>
  <conditionalFormatting sqref="B14:G15">
    <cfRule type="expression" priority="5" dxfId="0">
      <formula>CELL("protect",B14)=0</formula>
    </cfRule>
  </conditionalFormatting>
  <conditionalFormatting sqref="B31:G31 B32:F32">
    <cfRule type="expression" priority="3" dxfId="0">
      <formula>CELL("protect",B31)=0</formula>
    </cfRule>
  </conditionalFormatting>
  <conditionalFormatting sqref="B6:G6">
    <cfRule type="expression" priority="2" dxfId="0">
      <formula>CELL("protect",B6)=0</formula>
    </cfRule>
  </conditionalFormatting>
  <conditionalFormatting sqref="B59:G62">
    <cfRule type="expression" priority="1" dxfId="0">
      <formula>CELL("protect",B59)=0</formula>
    </cfRule>
  </conditionalFormatting>
  <dataValidations count="2">
    <dataValidation type="date" operator="greaterThan" allowBlank="1" showInputMessage="1" showErrorMessage="1" sqref="E15 G15">
      <formula1>36526</formula1>
    </dataValidation>
    <dataValidation type="decimal" operator="greaterThanOrEqual" allowBlank="1" showInputMessage="1" showErrorMessage="1" sqref="D67 D59:F62 E18:G21 D47:F57 D23:D28 D64:F66 D34:F45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4"/>
  <headerFooter>
    <oddFooter>&amp;C&amp;7City Hall Office: 1 Dr. Carlton B. Goodlett Place
Room 190, San Francisco, CA 94102-4698
www.sfassessor.org | rp.assessor@sfgov.org&amp;RPage &amp;P</oddFooter>
  </headerFooter>
  <rowBreaks count="1" manualBreakCount="1">
    <brk id="3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D4" sqref="D4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4" width="16.7109375" style="12" customWidth="1"/>
    <col min="5" max="5" width="16.7109375" style="91" customWidth="1"/>
    <col min="6" max="7" width="16.7109375" style="12" customWidth="1"/>
    <col min="8" max="8" width="2.8515625" style="0" customWidth="1"/>
    <col min="9" max="9" width="5.421875" style="12" customWidth="1"/>
    <col min="10" max="10" width="29.28125" style="12" bestFit="1" customWidth="1"/>
    <col min="11" max="11" width="9.421875" style="12" bestFit="1" customWidth="1"/>
    <col min="12" max="12" width="13.57421875" style="12" customWidth="1"/>
    <col min="13" max="13" width="38.421875" style="12" customWidth="1"/>
    <col min="14" max="16384" width="8.8515625" style="12" customWidth="1"/>
  </cols>
  <sheetData>
    <row r="1" spans="2:7" ht="6.75" customHeight="1">
      <c r="B1" s="56"/>
      <c r="C1" s="51"/>
      <c r="D1" s="51"/>
      <c r="E1" s="85"/>
      <c r="F1" s="51"/>
      <c r="G1" s="51"/>
    </row>
    <row r="2" spans="1:8" ht="36" customHeight="1">
      <c r="A2" s="12"/>
      <c r="B2" s="59" t="s">
        <v>96</v>
      </c>
      <c r="D2" s="1"/>
      <c r="E2" s="86"/>
      <c r="F2" s="137">
        <f>IF(OR(ISBLANK('Cost Report'!$E$12),ISBLANK('Cost Report'!$G$12)),"",IF(LEN('Cost Report'!$D$29)=5,"APN: "&amp;'Cost Report'!$D$29&amp;'Cost Report'!$F$29,"APN: "&amp;'Cost Report'!$D$29&amp;" "&amp;'Cost Report'!$F$29))</f>
      </c>
      <c r="G2" s="137"/>
      <c r="H2" s="110"/>
    </row>
    <row r="3" spans="2:7" ht="16.5" customHeight="1" thickBot="1">
      <c r="B3" s="57"/>
      <c r="C3" s="5" t="s">
        <v>5</v>
      </c>
      <c r="D3" s="2" t="s">
        <v>6</v>
      </c>
      <c r="E3" s="87" t="s">
        <v>7</v>
      </c>
      <c r="F3" s="4" t="s">
        <v>70</v>
      </c>
      <c r="G3" s="12"/>
    </row>
    <row r="4" spans="1:7" ht="16.5" customHeight="1">
      <c r="A4" s="12"/>
      <c r="B4" s="139" t="s">
        <v>93</v>
      </c>
      <c r="C4" s="9" t="s">
        <v>31</v>
      </c>
      <c r="D4" s="40">
        <v>0</v>
      </c>
      <c r="E4" s="80"/>
      <c r="F4" s="141"/>
      <c r="G4" s="141"/>
    </row>
    <row r="5" spans="2:7" ht="16.5" customHeight="1">
      <c r="B5" s="140"/>
      <c r="C5" s="10" t="s">
        <v>32</v>
      </c>
      <c r="D5" s="41">
        <v>0</v>
      </c>
      <c r="E5" s="79"/>
      <c r="F5" s="138"/>
      <c r="G5" s="138"/>
    </row>
    <row r="6" spans="2:7" ht="16.5" customHeight="1">
      <c r="B6" s="140"/>
      <c r="C6" s="10" t="s">
        <v>33</v>
      </c>
      <c r="D6" s="41">
        <v>0</v>
      </c>
      <c r="E6" s="79"/>
      <c r="F6" s="138"/>
      <c r="G6" s="138"/>
    </row>
    <row r="7" spans="2:7" ht="16.5" customHeight="1">
      <c r="B7" s="140"/>
      <c r="C7" s="10" t="s">
        <v>34</v>
      </c>
      <c r="D7" s="41">
        <v>0</v>
      </c>
      <c r="E7" s="79"/>
      <c r="F7" s="138"/>
      <c r="G7" s="138"/>
    </row>
    <row r="8" spans="2:7" ht="16.5" customHeight="1">
      <c r="B8" s="140"/>
      <c r="C8" s="10" t="s">
        <v>35</v>
      </c>
      <c r="D8" s="41">
        <v>0</v>
      </c>
      <c r="E8" s="79"/>
      <c r="F8" s="138"/>
      <c r="G8" s="138"/>
    </row>
    <row r="9" spans="2:7" ht="16.5" customHeight="1">
      <c r="B9" s="140"/>
      <c r="C9" s="10" t="s">
        <v>37</v>
      </c>
      <c r="D9" s="41">
        <v>0</v>
      </c>
      <c r="E9" s="79"/>
      <c r="F9" s="138"/>
      <c r="G9" s="138"/>
    </row>
    <row r="10" spans="2:7" ht="16.5" customHeight="1">
      <c r="B10" s="140"/>
      <c r="C10" s="10" t="s">
        <v>38</v>
      </c>
      <c r="D10" s="41">
        <v>0</v>
      </c>
      <c r="E10" s="79"/>
      <c r="F10" s="138"/>
      <c r="G10" s="138"/>
    </row>
    <row r="11" spans="2:7" ht="16.5" customHeight="1">
      <c r="B11" s="140"/>
      <c r="C11" s="10" t="s">
        <v>39</v>
      </c>
      <c r="D11" s="41">
        <v>0</v>
      </c>
      <c r="E11" s="79"/>
      <c r="F11" s="138"/>
      <c r="G11" s="138"/>
    </row>
    <row r="12" spans="2:7" ht="16.5" customHeight="1">
      <c r="B12" s="140"/>
      <c r="C12" s="10" t="s">
        <v>40</v>
      </c>
      <c r="D12" s="41">
        <v>0</v>
      </c>
      <c r="E12" s="79"/>
      <c r="F12" s="138"/>
      <c r="G12" s="138"/>
    </row>
    <row r="13" spans="2:7" ht="16.5" customHeight="1">
      <c r="B13" s="140"/>
      <c r="C13" s="10" t="s">
        <v>41</v>
      </c>
      <c r="D13" s="41">
        <v>0</v>
      </c>
      <c r="E13" s="79"/>
      <c r="F13" s="138"/>
      <c r="G13" s="138"/>
    </row>
    <row r="14" spans="2:7" ht="16.5" customHeight="1">
      <c r="B14" s="140"/>
      <c r="C14" s="10" t="s">
        <v>42</v>
      </c>
      <c r="D14" s="41">
        <v>0</v>
      </c>
      <c r="E14" s="79"/>
      <c r="F14" s="138"/>
      <c r="G14" s="138"/>
    </row>
    <row r="15" spans="2:7" ht="16.5" customHeight="1">
      <c r="B15" s="140"/>
      <c r="C15" s="10" t="s">
        <v>43</v>
      </c>
      <c r="D15" s="41">
        <v>0</v>
      </c>
      <c r="E15" s="79"/>
      <c r="F15" s="138"/>
      <c r="G15" s="138"/>
    </row>
    <row r="16" spans="2:7" ht="16.5" customHeight="1">
      <c r="B16" s="140"/>
      <c r="C16" s="10" t="s">
        <v>44</v>
      </c>
      <c r="D16" s="41">
        <v>0</v>
      </c>
      <c r="E16" s="79"/>
      <c r="F16" s="138"/>
      <c r="G16" s="138"/>
    </row>
    <row r="17" spans="2:7" ht="16.5" customHeight="1">
      <c r="B17" s="140"/>
      <c r="C17" s="10" t="s">
        <v>45</v>
      </c>
      <c r="D17" s="41">
        <v>0</v>
      </c>
      <c r="E17" s="79"/>
      <c r="F17" s="138"/>
      <c r="G17" s="138"/>
    </row>
    <row r="18" spans="2:7" ht="16.5" customHeight="1">
      <c r="B18" s="140"/>
      <c r="C18" s="10" t="s">
        <v>46</v>
      </c>
      <c r="D18" s="41">
        <v>0</v>
      </c>
      <c r="E18" s="79"/>
      <c r="F18" s="138"/>
      <c r="G18" s="138"/>
    </row>
    <row r="19" spans="2:7" ht="16.5" customHeight="1">
      <c r="B19" s="140"/>
      <c r="C19" s="10" t="s">
        <v>47</v>
      </c>
      <c r="D19" s="41">
        <v>0</v>
      </c>
      <c r="E19" s="79"/>
      <c r="F19" s="138"/>
      <c r="G19" s="138"/>
    </row>
    <row r="20" spans="2:7" ht="16.5" customHeight="1">
      <c r="B20" s="140"/>
      <c r="C20" s="10" t="s">
        <v>48</v>
      </c>
      <c r="D20" s="41">
        <v>0</v>
      </c>
      <c r="E20" s="79"/>
      <c r="F20" s="138"/>
      <c r="G20" s="138"/>
    </row>
    <row r="21" spans="2:7" ht="16.5" customHeight="1">
      <c r="B21" s="140"/>
      <c r="C21" s="10" t="s">
        <v>49</v>
      </c>
      <c r="D21" s="41">
        <v>0</v>
      </c>
      <c r="E21" s="79"/>
      <c r="F21" s="138"/>
      <c r="G21" s="138"/>
    </row>
    <row r="22" spans="2:7" ht="16.5" customHeight="1">
      <c r="B22" s="140"/>
      <c r="C22" s="10" t="s">
        <v>50</v>
      </c>
      <c r="D22" s="41">
        <v>0</v>
      </c>
      <c r="E22" s="79"/>
      <c r="F22" s="138"/>
      <c r="G22" s="138"/>
    </row>
    <row r="23" spans="2:7" ht="16.5" customHeight="1">
      <c r="B23" s="140"/>
      <c r="C23" s="10" t="s">
        <v>51</v>
      </c>
      <c r="D23" s="41">
        <v>0</v>
      </c>
      <c r="E23" s="79"/>
      <c r="F23" s="138"/>
      <c r="G23" s="138"/>
    </row>
    <row r="24" spans="2:7" ht="16.5" customHeight="1">
      <c r="B24" s="140"/>
      <c r="C24" s="10" t="s">
        <v>52</v>
      </c>
      <c r="D24" s="41">
        <v>0</v>
      </c>
      <c r="E24" s="79"/>
      <c r="F24" s="138"/>
      <c r="G24" s="138"/>
    </row>
    <row r="25" spans="2:7" ht="16.5" customHeight="1">
      <c r="B25" s="140"/>
      <c r="C25" s="10" t="s">
        <v>53</v>
      </c>
      <c r="D25" s="41">
        <v>0</v>
      </c>
      <c r="E25" s="79"/>
      <c r="F25" s="138"/>
      <c r="G25" s="138"/>
    </row>
    <row r="26" spans="2:7" ht="16.5" customHeight="1">
      <c r="B26" s="140"/>
      <c r="C26" s="10" t="s">
        <v>54</v>
      </c>
      <c r="D26" s="41">
        <v>0</v>
      </c>
      <c r="E26" s="79"/>
      <c r="F26" s="138"/>
      <c r="G26" s="138"/>
    </row>
    <row r="27" spans="2:7" ht="16.5" customHeight="1">
      <c r="B27" s="140"/>
      <c r="C27" s="10" t="s">
        <v>55</v>
      </c>
      <c r="D27" s="41">
        <v>0</v>
      </c>
      <c r="E27" s="79"/>
      <c r="F27" s="138"/>
      <c r="G27" s="138"/>
    </row>
    <row r="28" spans="2:7" ht="16.5" customHeight="1">
      <c r="B28" s="140"/>
      <c r="C28" s="10" t="s">
        <v>36</v>
      </c>
      <c r="D28" s="41">
        <v>0</v>
      </c>
      <c r="E28" s="79"/>
      <c r="F28" s="138"/>
      <c r="G28" s="138"/>
    </row>
    <row r="29" spans="2:7" ht="16.5" customHeight="1">
      <c r="B29" s="140"/>
      <c r="C29" s="10" t="s">
        <v>56</v>
      </c>
      <c r="D29" s="41">
        <v>0</v>
      </c>
      <c r="E29" s="79"/>
      <c r="F29" s="138"/>
      <c r="G29" s="138"/>
    </row>
    <row r="30" spans="2:7" ht="16.5" customHeight="1">
      <c r="B30" s="140"/>
      <c r="C30" s="10" t="s">
        <v>57</v>
      </c>
      <c r="D30" s="41">
        <v>0</v>
      </c>
      <c r="E30" s="79"/>
      <c r="F30" s="138"/>
      <c r="G30" s="138"/>
    </row>
    <row r="31" spans="2:7" ht="16.5" customHeight="1">
      <c r="B31" s="140"/>
      <c r="C31" s="10" t="s">
        <v>64</v>
      </c>
      <c r="D31" s="42">
        <v>0</v>
      </c>
      <c r="E31" s="43"/>
      <c r="F31" s="143"/>
      <c r="G31" s="143"/>
    </row>
    <row r="32" spans="2:7" ht="16.5" customHeight="1" thickBot="1">
      <c r="B32" s="140"/>
      <c r="C32" s="7" t="s">
        <v>58</v>
      </c>
      <c r="D32" s="44">
        <f>SUM(D4:D31)</f>
        <v>0</v>
      </c>
      <c r="E32" s="88"/>
      <c r="F32" s="144"/>
      <c r="G32" s="144"/>
    </row>
    <row r="33" spans="2:7" ht="16.5" customHeight="1" thickBot="1">
      <c r="B33" s="57"/>
      <c r="C33" s="3"/>
      <c r="D33" s="3"/>
      <c r="E33" s="89"/>
      <c r="F33" s="3"/>
      <c r="G33" s="3"/>
    </row>
    <row r="34" spans="1:7" ht="16.5" customHeight="1">
      <c r="A34" s="12"/>
      <c r="B34" s="139" t="s">
        <v>59</v>
      </c>
      <c r="C34" s="9" t="s">
        <v>60</v>
      </c>
      <c r="D34" s="40">
        <v>0</v>
      </c>
      <c r="E34" s="80"/>
      <c r="F34" s="141"/>
      <c r="G34" s="141"/>
    </row>
    <row r="35" spans="2:7" ht="16.5" customHeight="1">
      <c r="B35" s="140"/>
      <c r="C35" s="10" t="s">
        <v>61</v>
      </c>
      <c r="D35" s="41">
        <v>0</v>
      </c>
      <c r="E35" s="79"/>
      <c r="F35" s="138"/>
      <c r="G35" s="138"/>
    </row>
    <row r="36" spans="2:7" ht="16.5" customHeight="1">
      <c r="B36" s="140"/>
      <c r="C36" s="10" t="s">
        <v>61</v>
      </c>
      <c r="D36" s="41">
        <v>0</v>
      </c>
      <c r="E36" s="79"/>
      <c r="F36" s="138"/>
      <c r="G36" s="138"/>
    </row>
    <row r="37" spans="2:7" ht="16.5" customHeight="1">
      <c r="B37" s="140"/>
      <c r="C37" s="10" t="s">
        <v>62</v>
      </c>
      <c r="D37" s="41">
        <v>0</v>
      </c>
      <c r="E37" s="79"/>
      <c r="F37" s="138"/>
      <c r="G37" s="138"/>
    </row>
    <row r="38" spans="2:7" ht="16.5" customHeight="1">
      <c r="B38" s="140"/>
      <c r="C38" s="10" t="s">
        <v>63</v>
      </c>
      <c r="D38" s="42">
        <v>0</v>
      </c>
      <c r="E38" s="43"/>
      <c r="F38" s="143"/>
      <c r="G38" s="143"/>
    </row>
    <row r="39" spans="2:7" ht="16.5" customHeight="1" thickBot="1">
      <c r="B39" s="145"/>
      <c r="C39" s="7" t="s">
        <v>0</v>
      </c>
      <c r="D39" s="44">
        <f>SUM(D34:D38)</f>
        <v>0</v>
      </c>
      <c r="E39" s="88"/>
      <c r="F39" s="144"/>
      <c r="G39" s="144"/>
    </row>
    <row r="40" spans="2:7" ht="16.5" customHeight="1" thickBot="1">
      <c r="B40" s="57"/>
      <c r="C40" s="3"/>
      <c r="D40" s="3"/>
      <c r="E40" s="89"/>
      <c r="F40" s="3"/>
      <c r="G40" s="3"/>
    </row>
    <row r="41" spans="1:7" ht="16.5" customHeight="1" thickBot="1">
      <c r="A41" s="12"/>
      <c r="B41" s="55" t="s">
        <v>65</v>
      </c>
      <c r="C41" s="8"/>
      <c r="D41" s="39">
        <f>SUM(D32,D39)</f>
        <v>0</v>
      </c>
      <c r="E41" s="90"/>
      <c r="F41" s="142"/>
      <c r="G41" s="142"/>
    </row>
  </sheetData>
  <sheetProtection/>
  <mergeCells count="39">
    <mergeCell ref="F39:G39"/>
    <mergeCell ref="F30:G30"/>
    <mergeCell ref="F19:G19"/>
    <mergeCell ref="F20:G20"/>
    <mergeCell ref="F21:G21"/>
    <mergeCell ref="F22:G22"/>
    <mergeCell ref="F2:G2"/>
    <mergeCell ref="F41:G41"/>
    <mergeCell ref="F31:G31"/>
    <mergeCell ref="F32:G32"/>
    <mergeCell ref="B34:B39"/>
    <mergeCell ref="F34:G34"/>
    <mergeCell ref="F35:G35"/>
    <mergeCell ref="F36:G36"/>
    <mergeCell ref="F37:G37"/>
    <mergeCell ref="F38:G38"/>
    <mergeCell ref="F13:G13"/>
    <mergeCell ref="F14:G14"/>
    <mergeCell ref="F15:G15"/>
    <mergeCell ref="F23:G23"/>
    <mergeCell ref="F24:G24"/>
    <mergeCell ref="F25:G25"/>
    <mergeCell ref="B4:B3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6:G16"/>
    <mergeCell ref="F17:G17"/>
    <mergeCell ref="F28:G28"/>
    <mergeCell ref="F29:G29"/>
    <mergeCell ref="F18:G18"/>
    <mergeCell ref="F26:G26"/>
    <mergeCell ref="F27:G27"/>
  </mergeCells>
  <conditionalFormatting sqref="B33:G33 B40:G40 B41:F41 B3:G3 B2:E2 B4:F32 B34:F39">
    <cfRule type="expression" priority="7" dxfId="0">
      <formula>CELL("protect",B2)=0</formula>
    </cfRule>
  </conditionalFormatting>
  <conditionalFormatting sqref="B2">
    <cfRule type="expression" priority="6" dxfId="0">
      <formula>CELL("protect",B2)=0</formula>
    </cfRule>
  </conditionalFormatting>
  <conditionalFormatting sqref="B1:G1">
    <cfRule type="expression" priority="3" dxfId="0">
      <formula>CELL("protect",B1)=0</formula>
    </cfRule>
  </conditionalFormatting>
  <conditionalFormatting sqref="F2">
    <cfRule type="expression" priority="1" dxfId="0">
      <formula>CELL("protect",F2)=0</formula>
    </cfRule>
  </conditionalFormatting>
  <dataValidations count="2">
    <dataValidation type="date" operator="greaterThanOrEqual" allowBlank="1" showInputMessage="1" showErrorMessage="1" sqref="E34:E39 E41 E4:E32">
      <formula1>36526</formula1>
    </dataValidation>
    <dataValidation type="decimal" operator="greaterThanOrEqual" allowBlank="1" showInputMessage="1" showErrorMessage="1" sqref="D41 D4:D32 D34:D39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1"/>
  <headerFooter>
    <oddFooter>&amp;C&amp;7City Hall Office: 1 Dr. Carlton B. Goodlett Place
Room 190, San Francisco, CA 94102-4698
www.sfassessor.org | rp.assessor@sfgov.org&amp;RPage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Draper</dc:creator>
  <cp:keywords/>
  <dc:description/>
  <cp:lastModifiedBy>Christina McKinnon</cp:lastModifiedBy>
  <cp:lastPrinted>2017-12-12T18:01:57Z</cp:lastPrinted>
  <dcterms:created xsi:type="dcterms:W3CDTF">2017-11-30T00:16:08Z</dcterms:created>
  <dcterms:modified xsi:type="dcterms:W3CDTF">2021-11-30T17:56:47Z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